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bader\Desktop\"/>
    </mc:Choice>
  </mc:AlternateContent>
  <xr:revisionPtr revIDLastSave="0" documentId="8_{83BB6EA8-07B6-4486-955B-2D3C6D4EE8EB}" xr6:coauthVersionLast="47" xr6:coauthVersionMax="47" xr10:uidLastSave="{00000000-0000-0000-0000-000000000000}"/>
  <bookViews>
    <workbookView xWindow="28680" yWindow="-120" windowWidth="29040" windowHeight="15720" xr2:uid="{15E56405-D87E-4B77-8C68-FB6D81723F87}"/>
  </bookViews>
  <sheets>
    <sheet name="EFZ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11" i="1" l="1"/>
  <c r="D11" i="1"/>
  <c r="B11" i="1"/>
  <c r="F13" i="1" l="1"/>
  <c r="F26" i="1" s="1"/>
  <c r="F27" i="1" s="1"/>
</calcChain>
</file>

<file path=xl/sharedStrings.xml><?xml version="1.0" encoding="utf-8"?>
<sst xmlns="http://schemas.openxmlformats.org/spreadsheetml/2006/main" count="62" uniqueCount="53">
  <si>
    <r>
      <t xml:space="preserve">Qualifikationsverfahren mit Abschlussprüfungen EFZ 
</t>
    </r>
    <r>
      <rPr>
        <b/>
        <sz val="10"/>
        <color theme="1"/>
        <rFont val="Arial"/>
        <family val="2"/>
      </rPr>
      <t>(nach Bildungsverordnung 2023)</t>
    </r>
  </si>
  <si>
    <t>Erfahrungsnoten (Gewichtungsanteil QV 40%)</t>
  </si>
  <si>
    <t>Bildung Berufliche Praxis
(Betrieb)
HKB A - HKB E</t>
  </si>
  <si>
    <r>
      <t xml:space="preserve">Note
</t>
    </r>
    <r>
      <rPr>
        <sz val="10"/>
        <color theme="1"/>
        <rFont val="Arial"/>
        <family val="2"/>
      </rPr>
      <t>(Rundung auf halbe und ganze Noten)</t>
    </r>
  </si>
  <si>
    <t>Überbetrieblicher Kurs
HKB A - HKB E</t>
  </si>
  <si>
    <r>
      <t xml:space="preserve">Note 
</t>
    </r>
    <r>
      <rPr>
        <sz val="10"/>
        <color theme="1"/>
        <rFont val="Arial"/>
        <family val="2"/>
      </rPr>
      <t>(Rundung auf halbe und ganze Noten)</t>
    </r>
  </si>
  <si>
    <t>Berufskenntnisse und Allgemeinbildung
(Berufsfachschule)
HKB A - HKB E
Wahlpflichtbereich (WPB) und Option</t>
  </si>
  <si>
    <t>Betrieblicher Kompetenznachweis 1</t>
  </si>
  <si>
    <t>üK-Kompetenznachweis 1</t>
  </si>
  <si>
    <t>Semesterzeugnisnote 1 (HKB A - HKB E + WPB)</t>
  </si>
  <si>
    <t>Betrieblicher Kompetenznachweis 2</t>
  </si>
  <si>
    <t>üK-Kompetenznachweis 2</t>
  </si>
  <si>
    <t>Semesterzeugnisnote 2 (HKB A - HKB E + WPB)</t>
  </si>
  <si>
    <t>Betrieblicher Kompetenznachweis 3</t>
  </si>
  <si>
    <t>Semesterzeugnisnote 3 (HKB A - HKB E + WPB)</t>
  </si>
  <si>
    <t>Betrieblicher Kompetenznachweis 4</t>
  </si>
  <si>
    <t>Semesterzeugnisnote 4 (HKB A - HKB E + WPB)</t>
  </si>
  <si>
    <t>Betrieblicher Kompetenznachweis 5</t>
  </si>
  <si>
    <t>Semesterzeugnisnote 5 (HKB A - HKB C + Option)</t>
  </si>
  <si>
    <t>Betrieblicher Kompetenznachweis 6</t>
  </si>
  <si>
    <t>Semesterzeugnisnote 6 (HKB B + HKB C + Option)</t>
  </si>
  <si>
    <r>
      <t xml:space="preserve">Erfahrungsnote = Mittelwert der
6 betrieblichen KN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</si>
  <si>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2 üK-KN
</t>
    </r>
    <r>
      <rPr>
        <sz val="10"/>
        <color theme="1"/>
        <rFont val="Arial"/>
        <family val="2"/>
      </rPr>
      <t>(Rundung auf halbe und ganze Noten)</t>
    </r>
  </si>
  <si>
    <r>
      <t xml:space="preserve">Erfahrungsnote = Mittelwert der
6 Semesterzeugnisnoten
</t>
    </r>
    <r>
      <rPr>
        <sz val="10"/>
        <color theme="1"/>
        <rFont val="Arial"/>
        <family val="2"/>
      </rPr>
      <t>(Rundung auf halbe und ganze Noten)</t>
    </r>
  </si>
  <si>
    <t>Gewichtung</t>
  </si>
  <si>
    <r>
      <rPr>
        <b/>
        <sz val="12"/>
        <color theme="1"/>
        <rFont val="Arial"/>
        <family val="2"/>
      </rPr>
      <t xml:space="preserve">Erfahrungsnote gesamt </t>
    </r>
    <r>
      <rPr>
        <sz val="10"/>
        <color theme="1"/>
        <rFont val="Arial"/>
        <family val="2"/>
      </rPr>
      <t>(Mittel der aus der Summe und Gewichtung der drei Qualifikationsbereiche, gerundet auf eine Dezimalstelle)</t>
    </r>
  </si>
  <si>
    <r>
      <rPr>
        <b/>
        <sz val="12"/>
        <color theme="1"/>
        <rFont val="Arial"/>
        <family val="2"/>
      </rPr>
      <t>Praktische Arbeit (Gewichtungsanteil QV 30% - Fallnote -</t>
    </r>
    <r>
      <rPr>
        <sz val="12"/>
        <color theme="1"/>
        <rFont val="Arial"/>
        <family val="2"/>
      </rPr>
      <t xml:space="preserve"> halbe oder ganze Noten)</t>
    </r>
  </si>
  <si>
    <r>
      <t xml:space="preserve">Abschlussprüfungen in Berufskenntnisse und Allgemeinbildung (Gewichtungsanteil QV 30% - Fallnote - </t>
    </r>
    <r>
      <rPr>
        <sz val="12"/>
        <color theme="1"/>
        <rFont val="Arial"/>
        <family val="2"/>
      </rPr>
      <t>halbe oder ganze Noten</t>
    </r>
    <r>
      <rPr>
        <b/>
        <sz val="12"/>
        <color theme="1"/>
        <rFont val="Arial"/>
        <family val="2"/>
      </rPr>
      <t>)</t>
    </r>
  </si>
  <si>
    <t>Handlungskompetenzbereich</t>
  </si>
  <si>
    <t>Art der Prüfung</t>
  </si>
  <si>
    <t>Anteil Gewichtung</t>
  </si>
  <si>
    <t>HKB A</t>
  </si>
  <si>
    <t>30 Min mündlich</t>
  </si>
  <si>
    <t>Präsentation und aktive Anwendung</t>
  </si>
  <si>
    <t>20% - halbe ganze Note</t>
  </si>
  <si>
    <t>HKB B</t>
  </si>
  <si>
    <t>75 Min schriftlich</t>
  </si>
  <si>
    <t>Fallarbeit mit Teilaufgaben</t>
  </si>
  <si>
    <t>HKB C</t>
  </si>
  <si>
    <t>Handlungssimulationen (+Fremdsprache)</t>
  </si>
  <si>
    <t>HKB D</t>
  </si>
  <si>
    <t>30 Min. mündlich</t>
  </si>
  <si>
    <t>Rollenspiele und aktive Anwendung (+ Fremdsprache)</t>
  </si>
  <si>
    <t>HKB E</t>
  </si>
  <si>
    <t>75 Min. schriftlich</t>
  </si>
  <si>
    <r>
      <t>Berufskenntnisse und Allgemeinbildung gesamt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(Mittel aus der Summe der fünf Qualifikationsbereiche, gerundet auf eine Dezimalstelle)</t>
    </r>
  </si>
  <si>
    <r>
      <t>Gesamtresultat (Fallnote</t>
    </r>
    <r>
      <rPr>
        <sz val="12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Mittel aus der Summe der drei Qualifikationsbereiche inkl. Gewichtung, gerundet auf eine Dezimalstelle)</t>
    </r>
  </si>
  <si>
    <r>
      <t xml:space="preserve">Das Qualifikationsverfahren mit Abschlussprüfung ist </t>
    </r>
    <r>
      <rPr>
        <b/>
        <sz val="10"/>
        <color theme="1"/>
        <rFont val="Arial"/>
        <family val="2"/>
      </rPr>
      <t>nur</t>
    </r>
    <r>
      <rPr>
        <sz val="10"/>
        <color theme="1"/>
        <rFont val="Arial"/>
        <family val="2"/>
      </rPr>
      <t xml:space="preserve"> bestanden, wenn: </t>
    </r>
  </si>
  <si>
    <t xml:space="preserve">a. der Qualifikationsbereich «praktische Arbeit» mindestens mit der Note 4.0 bewertet wird; </t>
  </si>
  <si>
    <t xml:space="preserve">b. der Qualifikationsbereich «Berufskenntnisse und Allgemeinbildung» mindestens mit der Note 4.0 bewertet wird; und </t>
  </si>
  <si>
    <t>c. die Gesamtnote mindestens 4.0 beträgt.</t>
  </si>
  <si>
    <r>
      <t>Das Qualifikationsverfahren kann</t>
    </r>
    <r>
      <rPr>
        <b/>
        <sz val="10"/>
        <color theme="1"/>
        <rFont val="Arial"/>
        <family val="2"/>
      </rPr>
      <t xml:space="preserve"> höchstens zwei Mal</t>
    </r>
    <r>
      <rPr>
        <sz val="10"/>
        <color theme="1"/>
        <rFont val="Arial"/>
        <family val="2"/>
      </rPr>
      <t xml:space="preserve"> wiederholt werden. Es müssen nur die nicht-bestandenen Qualifikationsbereiche wiederholt werden.</t>
    </r>
  </si>
  <si>
    <t>Stand: Februar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</si>
</sst>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/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7" borderId="8" xfId="0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0" fontId="4" fillId="7" borderId="10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8" borderId="8" xfId="0" applyFont="1" applyFill="1" applyBorder="1" applyAlignment="1">
      <alignment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/>
    <xf numFmtId="0" fontId="0" fillId="8" borderId="1" xfId="0" applyFill="1" applyBorder="1"/>
    <xf numFmtId="0" fontId="0" fillId="0" borderId="1" xfId="0" applyBorder="1" applyAlignment="1" applyProtection="1">
      <alignment horizontal="center" vertical="center"/>
      <protection locked="0"/>
    </xf>
    <xf numFmtId="0" fontId="0" fillId="3" borderId="1" xfId="0" applyFill="1" applyBorder="1"/>
    <xf numFmtId="0" fontId="0" fillId="4" borderId="1" xfId="0" applyFill="1" applyBorder="1"/>
    <xf numFmtId="0" fontId="0" fillId="3" borderId="11" xfId="0" applyFill="1" applyBorder="1"/>
    <xf numFmtId="0" fontId="0" fillId="3" borderId="12" xfId="0" applyFill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6" xfId="0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1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8" borderId="14" xfId="0" applyFont="1" applyFill="1" applyBorder="1"/>
    <xf numFmtId="9" fontId="1" fillId="8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/>
    <xf numFmtId="9" fontId="1" fillId="3" borderId="17" xfId="0" applyNumberFormat="1" applyFont="1" applyFill="1" applyBorder="1" applyAlignment="1">
      <alignment horizontal="center" vertical="center"/>
    </xf>
    <xf numFmtId="0" fontId="1" fillId="4" borderId="14" xfId="0" applyFont="1" applyFill="1" applyBorder="1"/>
    <xf numFmtId="9" fontId="1" fillId="4" borderId="12" xfId="0" applyNumberFormat="1" applyFont="1" applyFill="1" applyBorder="1" applyAlignment="1">
      <alignment horizontal="center" vertical="center"/>
    </xf>
    <xf numFmtId="0" fontId="0" fillId="7" borderId="14" xfId="0" applyFill="1" applyBorder="1" applyAlignment="1">
      <alignment vertical="center"/>
    </xf>
    <xf numFmtId="0" fontId="0" fillId="7" borderId="15" xfId="0" applyFill="1" applyBorder="1" applyAlignment="1">
      <alignment horizontal="center" vertical="center"/>
    </xf>
    <xf numFmtId="0" fontId="0" fillId="7" borderId="15" xfId="0" applyFill="1" applyBorder="1" applyAlignment="1">
      <alignment vertical="center"/>
    </xf>
    <xf numFmtId="0" fontId="4" fillId="10" borderId="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6" borderId="2" xfId="0" applyFont="1" applyFill="1" applyBorder="1" applyAlignment="1">
      <alignment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4" fillId="9" borderId="2" xfId="0" applyFont="1" applyFill="1" applyBorder="1" applyAlignment="1">
      <alignment horizontal="left" vertical="center"/>
    </xf>
    <xf numFmtId="0" fontId="4" fillId="9" borderId="18" xfId="0" applyFont="1" applyFill="1" applyBorder="1" applyAlignment="1">
      <alignment horizontal="left" vertical="center"/>
    </xf>
    <xf numFmtId="0" fontId="4" fillId="9" borderId="16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1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21" xfId="0" applyFill="1" applyBorder="1"/>
    <xf numFmtId="0" fontId="0" fillId="2" borderId="5" xfId="0" applyFill="1" applyBorder="1" applyAlignment="1">
      <alignment vertical="center"/>
    </xf>
    <xf numFmtId="9" fontId="0" fillId="2" borderId="5" xfId="0" applyNumberFormat="1" applyFill="1" applyBorder="1"/>
    <xf numFmtId="0" fontId="0" fillId="0" borderId="13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4" fillId="9" borderId="14" xfId="0" applyFont="1" applyFill="1" applyBorder="1" applyAlignment="1">
      <alignment horizontal="left" vertical="center"/>
    </xf>
    <xf numFmtId="0" fontId="4" fillId="9" borderId="15" xfId="0" applyFont="1" applyFill="1" applyBorder="1" applyAlignment="1">
      <alignment horizontal="left" vertical="center"/>
    </xf>
    <xf numFmtId="0" fontId="4" fillId="11" borderId="7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2" borderId="5" xfId="0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1841500</xdr:colOff>
      <xdr:row>0</xdr:row>
      <xdr:rowOff>34925</xdr:rowOff>
    </xdr:from>
    <xdr:to>
      <xdr:col>5</xdr:col>
      <xdr:colOff>694440</xdr:colOff>
      <xdr:row>0</xdr:row>
      <xdr:rowOff>458598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78500922-A6DE-4725-9198-2A80556CA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34925"/>
          <a:ext cx="1895860" cy="42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103BD-81FB-4127-B474-8789FB805951}">
  <dimension ref="A1:F31"/>
  <sheetViews>
    <sheetView tabSelected="1" zoomScaleNormal="100" workbookViewId="0">
      <selection activeCell="F5" sqref="F5"/>
    </sheetView>
  </sheetViews>
  <sheetFormatPr baseColWidth="10" defaultColWidth="10.85546875" defaultRowHeight="12.75" x14ac:dyDescent="0.2"/>
  <cols>
    <col min="1" max="1" width="31" customWidth="1"/>
    <col min="2" max="2" width="15.5703125" style="44" customWidth="1"/>
    <col min="3" max="3" width="30.5703125" customWidth="1"/>
    <col min="4" max="4" width="12.42578125" style="44" customWidth="1"/>
    <col min="5" max="5" width="43.5703125" customWidth="1"/>
    <col min="6" max="6" width="15.28515625" style="44" customWidth="1"/>
    <col min="7" max="7" width="1.42578125" customWidth="1"/>
  </cols>
  <sheetData>
    <row r="1" spans="1:6" s="2" customFormat="1" ht="36.950000000000003" customHeight="1" x14ac:dyDescent="0.2">
      <c r="A1" s="73" t="s">
        <v>0</v>
      </c>
      <c r="B1" s="73"/>
      <c r="C1" s="73"/>
      <c r="D1" s="1"/>
      <c r="F1" s="1"/>
    </row>
    <row r="2" spans="1:6" s="5" customFormat="1" ht="13.5" customHeight="1" x14ac:dyDescent="0.2">
      <c r="A2" s="3" t="s">
        <v>52</v>
      </c>
      <c r="B2" s="4"/>
      <c r="D2" s="4"/>
      <c r="F2" s="4"/>
    </row>
    <row r="3" spans="1:6" s="10" customFormat="1" ht="24.2" customHeight="1" x14ac:dyDescent="0.2">
      <c r="A3" s="6" t="s">
        <v>1</v>
      </c>
      <c r="B3" s="7"/>
      <c r="C3" s="8"/>
      <c r="D3" s="7"/>
      <c r="E3" s="8"/>
      <c r="F3" s="9"/>
    </row>
    <row r="4" spans="1:6" s="17" customFormat="1" ht="51" x14ac:dyDescent="0.2">
      <c r="A4" s="11" t="s">
        <v>2</v>
      </c>
      <c r="B4" s="12" t="s">
        <v>3</v>
      </c>
      <c r="C4" s="13" t="s">
        <v>4</v>
      </c>
      <c r="D4" s="14" t="s">
        <v>5</v>
      </c>
      <c r="E4" s="15" t="s">
        <v>6</v>
      </c>
      <c r="F4" s="16" t="s">
        <v>3</v>
      </c>
    </row>
    <row r="5" spans="1:6" x14ac:dyDescent="0.2">
      <c r="A5" s="18" t="s">
        <v>7</v>
      </c>
      <c r="B5" s="19"/>
      <c r="C5" s="20" t="s">
        <v>8</v>
      </c>
      <c r="D5" s="19"/>
      <c r="E5" s="21" t="s">
        <v>9</v>
      </c>
      <c r="F5" s="19"/>
    </row>
    <row r="6" spans="1:6" x14ac:dyDescent="0.2">
      <c r="A6" s="18" t="s">
        <v>10</v>
      </c>
      <c r="B6" s="19"/>
      <c r="C6" s="20" t="s">
        <v>11</v>
      </c>
      <c r="D6" s="19"/>
      <c r="E6" s="21" t="s">
        <v>12</v>
      </c>
      <c r="F6" s="19"/>
    </row>
    <row r="7" spans="1:6" x14ac:dyDescent="0.2">
      <c r="A7" s="18" t="s">
        <v>13</v>
      </c>
      <c r="B7" s="19"/>
      <c r="C7" s="22"/>
      <c r="D7" s="23"/>
      <c r="E7" s="21" t="s">
        <v>14</v>
      </c>
      <c r="F7" s="19"/>
    </row>
    <row r="8" spans="1:6" x14ac:dyDescent="0.2">
      <c r="A8" s="18" t="s">
        <v>15</v>
      </c>
      <c r="B8" s="19"/>
      <c r="C8" s="22"/>
      <c r="D8" s="23"/>
      <c r="E8" s="21" t="s">
        <v>16</v>
      </c>
      <c r="F8" s="19"/>
    </row>
    <row r="9" spans="1:6" x14ac:dyDescent="0.2">
      <c r="A9" s="18" t="s">
        <v>17</v>
      </c>
      <c r="B9" s="19"/>
      <c r="C9" s="22"/>
      <c r="D9" s="23"/>
      <c r="E9" s="21" t="s">
        <v>18</v>
      </c>
      <c r="F9" s="19"/>
    </row>
    <row r="10" spans="1:6" x14ac:dyDescent="0.2">
      <c r="A10" s="18" t="s">
        <v>19</v>
      </c>
      <c r="B10" s="24"/>
      <c r="C10" s="22"/>
      <c r="D10" s="25"/>
      <c r="E10" s="21" t="s">
        <v>20</v>
      </c>
      <c r="F10" s="24"/>
    </row>
    <row r="11" spans="1:6" s="32" customFormat="1" ht="51" x14ac:dyDescent="0.2">
      <c r="A11" s="26" t="s">
        <v>21</v>
      </c>
      <c r="B11" s="27" t="e">
        <f>ROUND(AVERAGE(B5,B6,B7,B8,B9,B10)*2,0)/2</f>
        <v>#DIV/0!</v>
      </c>
      <c r="C11" s="28" t="s">
        <v>22</v>
      </c>
      <c r="D11" s="29" t="e">
        <f>ROUND(AVERAGE(D5,D6)*2,0)/2</f>
        <v>#DIV/0!</v>
      </c>
      <c r="E11" s="30" t="s">
        <v>23</v>
      </c>
      <c r="F11" s="31" t="e">
        <f>ROUND(AVERAGE(F5,F6,F7,F8,F9,F10)*2,0)/2</f>
        <v>#DIV/0!</v>
      </c>
    </row>
    <row r="12" spans="1:6" s="17" customFormat="1" ht="13.5" thickBot="1" x14ac:dyDescent="0.25">
      <c r="A12" s="33" t="s">
        <v>24</v>
      </c>
      <c r="B12" s="34">
        <v>0.25</v>
      </c>
      <c r="C12" s="35" t="s">
        <v>24</v>
      </c>
      <c r="D12" s="36">
        <v>0.25</v>
      </c>
      <c r="E12" s="37" t="s">
        <v>24</v>
      </c>
      <c r="F12" s="38">
        <v>0.5</v>
      </c>
    </row>
    <row r="13" spans="1:6" s="43" customFormat="1" ht="24.95" customHeight="1" thickBot="1" x14ac:dyDescent="0.25">
      <c r="A13" s="39" t="s">
        <v>25</v>
      </c>
      <c r="B13" s="40"/>
      <c r="C13" s="41"/>
      <c r="D13" s="40"/>
      <c r="E13" s="41"/>
      <c r="F13" s="42" t="e">
        <f>ROUND(AVERAGE(B11,D11,F11,F11),1)</f>
        <v>#DIV/0!</v>
      </c>
    </row>
    <row r="14" spans="1:6" ht="6" customHeight="1" thickBot="1" x14ac:dyDescent="0.25"/>
    <row r="15" spans="1:6" s="49" customFormat="1" ht="24.95" customHeight="1" thickBot="1" x14ac:dyDescent="0.25">
      <c r="A15" s="45" t="s">
        <v>26</v>
      </c>
      <c r="B15" s="46"/>
      <c r="C15" s="47"/>
      <c r="D15" s="46"/>
      <c r="E15" s="47"/>
      <c r="F15" s="48"/>
    </row>
    <row r="16" spans="1:6" ht="6.75" customHeight="1" x14ac:dyDescent="0.2"/>
    <row r="17" spans="1:6" s="53" customFormat="1" ht="24.95" customHeight="1" x14ac:dyDescent="0.2">
      <c r="A17" s="50" t="s">
        <v>27</v>
      </c>
      <c r="B17" s="51"/>
      <c r="C17" s="51"/>
      <c r="D17" s="51"/>
      <c r="E17" s="51"/>
      <c r="F17" s="52"/>
    </row>
    <row r="18" spans="1:6" s="17" customFormat="1" x14ac:dyDescent="0.2">
      <c r="A18" s="54" t="s">
        <v>28</v>
      </c>
      <c r="B18" s="55" t="s">
        <v>29</v>
      </c>
      <c r="C18" s="56"/>
      <c r="D18" s="57"/>
      <c r="E18" s="56" t="s">
        <v>30</v>
      </c>
      <c r="F18" s="58"/>
    </row>
    <row r="19" spans="1:6" x14ac:dyDescent="0.2">
      <c r="A19" s="59" t="s">
        <v>31</v>
      </c>
      <c r="B19" s="60" t="s">
        <v>32</v>
      </c>
      <c r="C19" s="75" t="s">
        <v>33</v>
      </c>
      <c r="D19" s="75"/>
      <c r="E19" s="61" t="s">
        <v>34</v>
      </c>
      <c r="F19" s="62"/>
    </row>
    <row r="20" spans="1:6" x14ac:dyDescent="0.2">
      <c r="A20" s="59" t="s">
        <v>35</v>
      </c>
      <c r="B20" s="60" t="s">
        <v>36</v>
      </c>
      <c r="C20" s="75" t="s">
        <v>37</v>
      </c>
      <c r="D20" s="75"/>
      <c r="E20" s="61" t="s">
        <v>34</v>
      </c>
      <c r="F20" s="62"/>
    </row>
    <row r="21" spans="1:6" x14ac:dyDescent="0.2">
      <c r="A21" s="59" t="s">
        <v>38</v>
      </c>
      <c r="B21" s="60" t="s">
        <v>36</v>
      </c>
      <c r="C21" s="75" t="s">
        <v>39</v>
      </c>
      <c r="D21" s="75"/>
      <c r="E21" s="61" t="s">
        <v>34</v>
      </c>
      <c r="F21" s="62"/>
    </row>
    <row r="22" spans="1:6" x14ac:dyDescent="0.2">
      <c r="A22" s="59" t="s">
        <v>40</v>
      </c>
      <c r="B22" s="60" t="s">
        <v>41</v>
      </c>
      <c r="C22" s="75" t="s">
        <v>42</v>
      </c>
      <c r="D22" s="75"/>
      <c r="E22" s="61" t="s">
        <v>34</v>
      </c>
      <c r="F22" s="62"/>
    </row>
    <row r="23" spans="1:6" ht="13.5" thickBot="1" x14ac:dyDescent="0.25">
      <c r="A23" s="59" t="s">
        <v>43</v>
      </c>
      <c r="B23" s="60" t="s">
        <v>44</v>
      </c>
      <c r="C23" s="75" t="s">
        <v>37</v>
      </c>
      <c r="D23" s="75"/>
      <c r="E23" s="61" t="s">
        <v>34</v>
      </c>
      <c r="F23" s="63"/>
    </row>
    <row r="24" spans="1:6" s="53" customFormat="1" ht="24.95" customHeight="1" thickBot="1" x14ac:dyDescent="0.25">
      <c r="A24" s="64" t="s">
        <v>45</v>
      </c>
      <c r="B24" s="65"/>
      <c r="C24" s="65"/>
      <c r="D24" s="65"/>
      <c r="E24" s="65"/>
      <c r="F24" s="66" t="e">
        <f>ROUND(AVERAGE(F19,F20,F21,F22,F23),1)</f>
        <v>#DIV/0!</v>
      </c>
    </row>
    <row r="25" spans="1:6" ht="6.75" customHeight="1" thickBot="1" x14ac:dyDescent="0.25"/>
    <row r="26" spans="1:6" s="10" customFormat="1" ht="24.95" customHeight="1" thickBot="1" x14ac:dyDescent="0.25">
      <c r="A26" s="67" t="s">
        <v>46</v>
      </c>
      <c r="B26" s="68"/>
      <c r="C26" s="69"/>
      <c r="D26" s="68"/>
      <c r="E26" s="69"/>
      <c r="F26" s="70" t="e">
        <f>ROUND(AVERAGE(F13*0.4)+(F15*0.3)+(F24*0.3),1)</f>
        <v>#DIV/0!</v>
      </c>
    </row>
    <row r="27" spans="1:6" ht="24.95" customHeight="1" thickBot="1" x14ac:dyDescent="0.25">
      <c r="A27" t="s">
        <v>47</v>
      </c>
      <c r="F27" s="71" t="e">
        <f>IF(AND(F15&gt;=4,F24&gt;=4,F26&gt;=4),"bestanden","nicht bestanden")</f>
        <v>#DIV/0!</v>
      </c>
    </row>
    <row r="28" spans="1:6" x14ac:dyDescent="0.2">
      <c r="A28" s="72" t="s">
        <v>48</v>
      </c>
      <c r="D28" s="72"/>
    </row>
    <row r="29" spans="1:6" x14ac:dyDescent="0.2">
      <c r="A29" s="72" t="s">
        <v>49</v>
      </c>
      <c r="D29" s="72"/>
    </row>
    <row r="30" spans="1:6" x14ac:dyDescent="0.2">
      <c r="A30" s="74" t="s">
        <v>50</v>
      </c>
      <c r="B30" s="74"/>
      <c r="D30"/>
    </row>
    <row r="31" spans="1:6" x14ac:dyDescent="0.2">
      <c r="A31" t="s">
        <v>51</v>
      </c>
    </row>
  </sheetData>
  <sheetProtection sheet="1" selectLockedCells="1"/>
  <mergeCells count="7">
    <mergeCell ref="A1:C1"/>
    <mergeCell ref="A30:B30"/>
    <mergeCell ref="C19:D19"/>
    <mergeCell ref="C20:D20"/>
    <mergeCell ref="C21:D21"/>
    <mergeCell ref="C22:D22"/>
    <mergeCell ref="C23:D23"/>
  </mergeCells>
  <pageMargins left="0" right="0" top="0.19685039370078741" bottom="0.19685039370078741" header="0.31496062992125984" footer="0.31496062992125984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09EA2600396B47B21E0D4AADD482EA" ma:contentTypeVersion="15" ma:contentTypeDescription="Ein neues Dokument erstellen." ma:contentTypeScope="" ma:versionID="8f4cdada245e62f21f21f3bc2d24929c">
  <xsd:schema xmlns:xsd="http://www.w3.org/2001/XMLSchema" xmlns:xs="http://www.w3.org/2001/XMLSchema" xmlns:p="http://schemas.microsoft.com/office/2006/metadata/properties" xmlns:ns2="43f76865-9224-4da8-87e4-1b4550ffd849" xmlns:ns3="6b0bada8-e6de-4a4a-adfd-6bbcc2b42952" targetNamespace="http://schemas.microsoft.com/office/2006/metadata/properties" ma:root="true" ma:fieldsID="5055f3e071e4a84b44e2efc9a2a1f8a5" ns2:_="" ns3:_="">
    <xsd:import namespace="43f76865-9224-4da8-87e4-1b4550ffd849"/>
    <xsd:import namespace="6b0bada8-e6de-4a4a-adfd-6bbcc2b429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76865-9224-4da8-87e4-1b4550ffd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80787490-761d-459d-bfc5-817c5db6bf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bada8-e6de-4a4a-adfd-6bbcc2b4295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b1d26fa-e3cd-436f-a2b0-f61d5624365a}" ma:internalName="TaxCatchAll" ma:showField="CatchAllData" ma:web="6b0bada8-e6de-4a4a-adfd-6bbcc2b429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0bada8-e6de-4a4a-adfd-6bbcc2b42952" xsi:nil="true"/>
    <lcf76f155ced4ddcb4097134ff3c332f xmlns="43f76865-9224-4da8-87e4-1b4550ffd84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04404A-5281-4259-9B44-3CB1F1B58E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f76865-9224-4da8-87e4-1b4550ffd849"/>
    <ds:schemaRef ds:uri="6b0bada8-e6de-4a4a-adfd-6bbcc2b429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404F8F-87B5-46BF-B03F-AB0AA11005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35D699-8346-4289-B719-2EDBCFD68B44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6b0bada8-e6de-4a4a-adfd-6bbcc2b42952"/>
    <ds:schemaRef ds:uri="http://schemas.microsoft.com/office/infopath/2007/PartnerControls"/>
    <ds:schemaRef ds:uri="http://purl.org/dc/elements/1.1/"/>
    <ds:schemaRef ds:uri="http://purl.org/dc/terms/"/>
    <ds:schemaRef ds:uri="43f76865-9224-4da8-87e4-1b4550ffd849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EFZ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Ghirardi Marisa</dc:creator>
  <cp:keywords/>
  <dc:description/>
  <cp:lastModifiedBy>Daniel Bader</cp:lastModifiedBy>
  <cp:revision/>
  <dcterms:created xsi:type="dcterms:W3CDTF">2021-12-10T09:25:55Z</dcterms:created>
  <dcterms:modified xsi:type="dcterms:W3CDTF">2025-02-04T14:49:11Z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0x0101004309EA2600396B47B21E0D4AADD482EA</vt:lpwstr>
  </property>
  <property fmtid="{D5CDD505-2E9C-101B-9397-08002B2CF9AE}" pid="3" name="MediaServiceImageTags">
    <vt:lpwstr/>
  </property>
</Properties>
</file>